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<sst xmlns="http://schemas.openxmlformats.org/spreadsheetml/2006/main" count="80" uniqueCount="80">
  <si>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 xml:space="preserve">000 1 01 00000 00 0000 000 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</si>
  <si>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</si>
  <si>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</si>
  <si>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</si>
  <si>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</si>
  <si>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</si>
  <si>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000 1 14 00000 00 0000 000</t>
  </si>
  <si>
    <t>000 1 16 00000 00 0000 000</t>
  </si>
  <si>
    <t>000 1 17 00000 00 0000 000</t>
  </si>
  <si>
    <t>Фактическое исполнение с начала года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</si>
  <si>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</si>
  <si>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</si>
  <si>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</si>
  <si>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</si>
  <si>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</si>
  <si>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</si>
  <si>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</si>
  <si>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ГОСПОШЛИНА, СБОРЫ</t>
  </si>
  <si>
    <t>Госпошлина за совершение нотариальных действий</t>
  </si>
  <si>
    <t>ЗАДОЛЖЕННОСТЬ ПО ОТМЕНЕННЫМ НАЛОГАМ, СБОРАМ И ИНЫМ ПЛАТЕЖАМ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</si>
  <si>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</si>
  <si>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 до разграничения гос. собственности за землю</t>
  </si>
  <si>
    <t>ДОХОДЫ ОТ ПРОДАЖИ МАТЕРИАЛЬНЫХ И НЕМАТЕРИАЛЬНЫХ АКТИВОВ</t>
  </si>
  <si>
    <t>ШТРАФНЫЕ САНКЦИИ, ВОЗМЕЩЕНИЕ УЩЕРБА</t>
  </si>
  <si>
    <t>Единый с/х налог</t>
  </si>
  <si>
    <t>182 1 01 02010 01 0000 110</t>
  </si>
  <si>
    <t>182 1 05 02000 02 0000 110</t>
  </si>
  <si>
    <t>903 1 08 04000 01 0000 110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</si>
  <si>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</si>
  <si>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и компенсации затрат государству</t>
  </si>
  <si>
    <t>992 1 1303050 05 0000 130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</si>
  <si>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</si>
  <si>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Приложение №1</t>
  </si>
  <si>
    <t>ИТОГО ДОХОДОВ</t>
  </si>
  <si>
    <t>тыс.рублей</t>
  </si>
  <si>
    <t>ДОХОДЫ - всего</t>
  </si>
  <si>
    <t xml:space="preserve">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</si>
  <si>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 xml:space="preserve"> % исполнения к плану года</t>
  </si>
  <si>
    <t>Субсидии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</si>
  <si>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Субсидии на осуществление целевых мероприятий в отношении автомобильных дорог общего пользования местного значения за счет средств муниципального дорожного фонда</t>
  </si>
  <si>
    <t>992 2 02 29999 13 0020 151</t>
  </si>
  <si>
    <t>992 2 02 29999 13 0030 151</t>
  </si>
  <si>
    <t>903 2 02 25555 13 0000 150</t>
  </si>
  <si>
    <t>904 1 11 05013 13 0000 120</t>
  </si>
  <si>
    <t>903 1 11 05025 10 0000 120</t>
  </si>
  <si>
    <t>903 2 02 35118 10 0000 150</t>
  </si>
  <si>
    <t>992 2 02 40014 10 0000 150</t>
  </si>
  <si>
    <t>Межбюджетные трансферты, передаваемые бюджетам      сельских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</si>
  <si>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Прочие межбюджетные трансферты, передаваемые бюджетам сельских поселений</t>
  </si>
  <si>
    <t>182 1 05 03010 01 0000 110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</si>
  <si>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</si>
  <si>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182 1 06 01030 10 0000 110</t>
  </si>
  <si>
    <t>182 1 06 06000 10 0000 110</t>
  </si>
  <si>
    <t xml:space="preserve">Субвенции бюджетам сельских поселений на осуществление  первичного воинского учета, на территориях,где  отсутствуют военные комиссариаты                        </t>
  </si>
  <si>
    <t>992 2 02 49999 10 0000 150</t>
  </si>
  <si>
    <t>992 2 02 16001 10 0000 150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</si>
  <si>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</si>
  <si>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904 1 14 06013 10 0000 430</t>
  </si>
  <si>
    <t>903 1 11 09045 10 0000 120</t>
  </si>
  <si>
    <t>Исполнение по доходам бюджета Марийского сельского поселения Мари-Турекского муниципального района за 1 квартал 2021года</t>
  </si>
  <si>
    <t>Утверждено на 2021 год</t>
  </si>
  <si>
    <t>ИНИЦИАТИВНЫЕ ПЛАТЕЖИ</t>
  </si>
  <si>
    <t>Инициативные платежи, зачисляемые в бюджеты сельских поселений (в рамках проекта местных инициатив "Ремонт дороги по ул.1-я Лесная в пос.Мариец")</t>
  </si>
  <si>
    <t>Субсидии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</si>
  <si>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903 2 02 29999 10 0060 150</t>
  </si>
  <si>
    <t>000 1 17 15030 10 0001 150</t>
  </si>
  <si>
    <t>БЕЗВОЗМЕЗДНЫЕ ПОСТУПЛЕНИЯ</t>
  </si>
  <si>
    <t>БЕЗВОЗМЕЗДНЫЕ ПОСТУПЛЕНИЯ  ОТ ДРУГИХ БЮДЖЕТОВ БЮДЖЕТНОЙ СИСТЕМЫ РФ</t>
  </si>
  <si>
    <t>000 2 02 00000 00 0000 000</t>
  </si>
  <si>
    <t>ДОТАЦИИ БЮДЖЕТАМ МО</t>
  </si>
  <si>
    <t>000 2 02 10000 00 0000 000</t>
  </si>
  <si>
    <t>СУБСИДИИ БЮДЖЕТАМ БЮДЖЕТНОЙ СИСТЕМЫ РФ</t>
  </si>
  <si>
    <t>000 2 02 20000 00 0000 000</t>
  </si>
  <si>
    <t>000 2 02 30000 00 0000 000</t>
  </si>
  <si>
    <t>СУБВЕНЦИИ БЮДЖЕТАМ БЮДЖЕТНОЙ СИСТЕМЫ РФ</t>
  </si>
  <si>
    <t>ИНЫЕ БЮДЖЕТНЫЕ ТРАНСФЕРТЫ</t>
  </si>
  <si>
    <t>000 2 02 40000 00 0000 000</t>
  </si>
  <si>
    <t>000 2 00 00000 00 0000 000</t>
  </si>
  <si>
    <t>к постановлению Марийской сельской администрации Мари-Турекского муниципального района Республики Марий Эл</t>
  </si>
  <si>
    <r>
      <t>от 30 апреля  2021 года №</t>
    </r>
    <r>
      <rPr>
        <sz val="12"/>
        <color indexed="9"/>
        <rFont val="Times New Roman"/>
        <family val="1"/>
      </rPr>
      <t xml:space="preserve"> 29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</si>
</sst>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0" fontId="26" fillId="24" borderId="10" xfId="0" applyFont="1" applyFill="1" applyBorder="1" applyAlignment="1" applyProtection="1">
      <alignment/>
      <protection/>
    </xf>
    <xf numFmtId="172" fontId="26" fillId="24" borderId="10" xfId="0" applyNumberFormat="1" applyFont="1" applyFill="1" applyBorder="1" applyAlignment="1">
      <alignment/>
    </xf>
    <xf numFmtId="0" fontId="26" fillId="0" borderId="10" xfId="0" applyFont="1" applyBorder="1" applyAlignment="1" applyProtection="1">
      <alignment/>
      <protection locked="0"/>
    </xf>
    <xf numFmtId="0" fontId="26" fillId="0" borderId="10" xfId="0" applyFont="1" applyBorder="1" applyAlignment="1">
      <alignment/>
    </xf>
    <xf numFmtId="1" fontId="24" fillId="0" borderId="12" xfId="0" applyNumberFormat="1" applyFont="1" applyBorder="1" applyAlignment="1" applyProtection="1">
      <alignment/>
      <protection locked="0"/>
    </xf>
    <xf numFmtId="172" fontId="24" fillId="24" borderId="10" xfId="0" applyNumberFormat="1" applyFont="1" applyFill="1" applyBorder="1" applyAlignment="1">
      <alignment/>
    </xf>
    <xf numFmtId="0" fontId="26" fillId="0" borderId="11" xfId="0" applyFont="1" applyBorder="1" applyAlignment="1" applyProtection="1">
      <alignment/>
      <protection locked="0"/>
    </xf>
    <xf numFmtId="1" fontId="24" fillId="0" borderId="10" xfId="0" applyNumberFormat="1" applyFont="1" applyBorder="1" applyAlignment="1" applyProtection="1">
      <alignment/>
      <protection locked="0"/>
    </xf>
    <xf numFmtId="0" fontId="24" fillId="0" borderId="10" xfId="0" applyFont="1" applyBorder="1" applyAlignment="1">
      <alignment horizontal="left" vertical="center" wrapText="1"/>
    </xf>
    <xf numFmtId="1" fontId="24" fillId="0" borderId="11" xfId="0" applyNumberFormat="1" applyFont="1" applyBorder="1" applyAlignment="1" applyProtection="1">
      <alignment/>
      <protection locked="0"/>
    </xf>
    <xf numFmtId="1" fontId="24" fillId="0" borderId="13" xfId="0" applyNumberFormat="1" applyFont="1" applyBorder="1" applyAlignment="1" applyProtection="1">
      <alignment/>
      <protection locked="0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left" vertical="center" wrapText="1"/>
    </xf>
    <xf numFmtId="0" fontId="24" fillId="0" borderId="10" xfId="0" applyFont="1" applyBorder="1" applyAlignment="1" applyProtection="1">
      <alignment/>
      <protection locked="0"/>
    </xf>
    <xf numFmtId="0" fontId="24" fillId="0" borderId="11" xfId="0" applyFont="1" applyBorder="1" applyAlignment="1" applyProtection="1">
      <alignment/>
      <protection locked="0"/>
    </xf>
    <xf numFmtId="172" fontId="26" fillId="0" borderId="10" xfId="0" applyNumberFormat="1" applyFont="1" applyBorder="1" applyAlignment="1">
      <alignment/>
    </xf>
    <xf numFmtId="0" fontId="24" fillId="0" borderId="10" xfId="0" applyFont="1" applyBorder="1" applyAlignment="1">
      <alignment wrapText="1"/>
    </xf>
    <xf numFmtId="172" fontId="24" fillId="0" borderId="10" xfId="0" applyNumberFormat="1" applyFont="1" applyBorder="1" applyAlignment="1">
      <alignment/>
    </xf>
    <xf numFmtId="49" fontId="24" fillId="0" borderId="14" xfId="0" applyNumberFormat="1" applyFont="1" applyFill="1" applyBorder="1" applyAlignment="1">
      <alignment horizontal="left" vertical="top" shrinkToFit="1"/>
    </xf>
    <xf numFmtId="49" fontId="24" fillId="0" borderId="14" xfId="0" applyNumberFormat="1" applyFont="1" applyBorder="1" applyAlignment="1">
      <alignment horizontal="left" shrinkToFit="1"/>
    </xf>
    <xf numFmtId="2" fontId="24" fillId="0" borderId="10" xfId="0" applyNumberFormat="1" applyFont="1" applyFill="1" applyBorder="1" applyAlignment="1" applyProtection="1">
      <alignment horizontal="justify" wrapText="1"/>
      <protection locked="0"/>
    </xf>
    <xf numFmtId="0" fontId="23" fillId="0" borderId="10" xfId="0" applyFont="1" applyBorder="1" applyAlignment="1">
      <alignment/>
    </xf>
    <xf numFmtId="172" fontId="24" fillId="0" borderId="10" xfId="0" applyNumberFormat="1" applyFont="1" applyBorder="1" applyAlignment="1">
      <alignment horizontal="right"/>
    </xf>
    <xf numFmtId="49" fontId="24" fillId="0" borderId="10" xfId="0" applyNumberFormat="1" applyFont="1" applyBorder="1" applyAlignment="1">
      <alignment horizontal="center" vertical="top" shrinkToFit="1"/>
    </xf>
    <xf numFmtId="2" fontId="26" fillId="0" borderId="10" xfId="0" applyNumberFormat="1" applyFont="1" applyFill="1" applyBorder="1" applyAlignment="1" applyProtection="1">
      <alignment horizontal="justify" wrapText="1"/>
      <protection locked="0"/>
    </xf>
    <xf numFmtId="49" fontId="26" fillId="0" borderId="14" xfId="0" applyNumberFormat="1" applyFont="1" applyFill="1" applyBorder="1" applyAlignment="1">
      <alignment horizontal="left" shrinkToFit="1"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9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1" max="1" width="29.125" style="0" customWidth="1"/>
    <col min="2" max="2" width="55.00390625" style="0" customWidth="1"/>
    <col min="3" max="3" width="18.00390625" style="0" customWidth="1"/>
    <col min="4" max="4" width="17.625" style="0" customWidth="1"/>
    <col min="5" max="5" width="14.875" style="0" customWidth="1"/>
  </cols>
  <sheetData>
    <row r="2" spans="1:5" ht="18" customHeight="1">
      <c r="A2" s="1"/>
      <c r="B2" s="1"/>
      <c r="C2" s="39" t="s">
        <v>32</v>
      </c>
      <c r="D2" s="39"/>
      <c r="E2" s="39"/>
    </row>
    <row r="3" spans="1:5" ht="18" customHeight="1">
      <c r="A3" s="1"/>
      <c r="B3" s="1"/>
      <c r="C3" s="40"/>
      <c r="D3" s="40"/>
      <c r="E3" s="40"/>
    </row>
    <row r="4" spans="1:5" ht="45" customHeight="1">
      <c r="A4" s="1"/>
      <c r="B4" s="1"/>
      <c r="C4" s="40" t="s">
        <v>78</v>
      </c>
      <c r="D4" s="40"/>
      <c r="E4" s="40"/>
    </row>
    <row r="5" spans="1:5" ht="18" customHeight="1">
      <c r="A5" s="1"/>
      <c r="B5" s="1"/>
      <c r="C5" s="41" t="s">
        <v>79</v>
      </c>
      <c r="D5" s="41"/>
      <c r="E5" s="41"/>
    </row>
    <row r="6" spans="1:5" ht="12.75">
      <c r="A6" s="1"/>
      <c r="B6" s="1"/>
      <c r="C6" s="2"/>
      <c r="D6" s="3"/>
      <c r="E6" s="3"/>
    </row>
    <row r="7" spans="1:5" ht="39" customHeight="1">
      <c r="A7" s="37" t="s">
        <v>59</v>
      </c>
      <c r="B7" s="38"/>
      <c r="C7" s="38"/>
      <c r="D7" s="38"/>
      <c r="E7" s="38"/>
    </row>
    <row r="8" spans="1:5" ht="18.75">
      <c r="A8" s="4"/>
      <c r="B8" s="5"/>
      <c r="C8" s="5"/>
      <c r="D8" s="5"/>
      <c r="E8" s="5"/>
    </row>
    <row r="9" spans="1:5" ht="18.75">
      <c r="A9" s="4"/>
      <c r="B9" s="5"/>
      <c r="C9" s="5"/>
      <c r="D9" s="5"/>
      <c r="E9" s="5"/>
    </row>
    <row r="10" spans="1:5" ht="15.75">
      <c r="A10" s="1"/>
      <c r="B10" s="1"/>
      <c r="C10" s="1"/>
      <c r="D10" s="1"/>
      <c r="E10" s="6" t="s">
        <v>34</v>
      </c>
    </row>
    <row r="11" spans="1:5" ht="47.25">
      <c r="A11" s="7"/>
      <c r="B11" s="7"/>
      <c r="C11" s="8" t="s">
        <v>60</v>
      </c>
      <c r="D11" s="9" t="s">
        <v>9</v>
      </c>
      <c r="E11" s="8" t="s">
        <v>37</v>
      </c>
    </row>
    <row r="12" spans="1:5" ht="15.75">
      <c r="A12" s="10"/>
      <c r="B12" s="11" t="s">
        <v>35</v>
      </c>
      <c r="C12" s="12">
        <f>C13+C15+C18+C21+C23+C24+C28</f>
        <v>761</v>
      </c>
      <c r="D12" s="12">
        <f>D13+D15+D18+D21+D23+D24+D28</f>
        <v>238.20000000000002</v>
      </c>
      <c r="E12" s="12">
        <f>D12/C12*100</f>
        <v>31.300919842312748</v>
      </c>
    </row>
    <row r="13" spans="1:5" ht="15.75">
      <c r="A13" s="13" t="s">
        <v>0</v>
      </c>
      <c r="B13" s="14" t="s">
        <v>10</v>
      </c>
      <c r="C13" s="26">
        <f>C14</f>
        <v>160</v>
      </c>
      <c r="D13" s="12">
        <f>D14</f>
        <v>30.7</v>
      </c>
      <c r="E13" s="12">
        <f>D13/C13*100</f>
        <v>19.1875</v>
      </c>
    </row>
    <row r="14" spans="1:5" ht="16.5" thickBot="1">
      <c r="A14" s="15" t="s">
        <v>25</v>
      </c>
      <c r="B14" s="7" t="s">
        <v>11</v>
      </c>
      <c r="C14" s="33">
        <v>160</v>
      </c>
      <c r="D14" s="16">
        <v>30.7</v>
      </c>
      <c r="E14" s="16">
        <f>D14/C14*100</f>
        <v>19.1875</v>
      </c>
    </row>
    <row r="15" spans="1:5" ht="15.75">
      <c r="A15" s="17" t="s">
        <v>1</v>
      </c>
      <c r="B15" s="14" t="s">
        <v>12</v>
      </c>
      <c r="C15" s="26">
        <f>C16+C17</f>
        <v>10</v>
      </c>
      <c r="D15" s="12">
        <f>D16+D17</f>
        <v>0</v>
      </c>
      <c r="E15" s="16">
        <f>D15/C15*100</f>
        <v>0</v>
      </c>
    </row>
    <row r="16" spans="1:5" ht="31.5" hidden="1">
      <c r="A16" s="18" t="s">
        <v>26</v>
      </c>
      <c r="B16" s="19" t="s">
        <v>13</v>
      </c>
      <c r="C16" s="28">
        <v>0</v>
      </c>
      <c r="D16" s="16">
        <v>0</v>
      </c>
      <c r="E16" s="16"/>
    </row>
    <row r="17" spans="1:5" ht="15.75">
      <c r="A17" s="20" t="s">
        <v>49</v>
      </c>
      <c r="B17" s="7" t="s">
        <v>24</v>
      </c>
      <c r="C17" s="28">
        <v>10</v>
      </c>
      <c r="D17" s="16">
        <v>0</v>
      </c>
      <c r="E17" s="12">
        <f aca="true" t="shared" si="0" ref="E17:E22">D17/C17*100</f>
        <v>0</v>
      </c>
    </row>
    <row r="18" spans="1:5" ht="15.75">
      <c r="A18" s="13" t="s">
        <v>2</v>
      </c>
      <c r="B18" s="14" t="s">
        <v>14</v>
      </c>
      <c r="C18" s="26">
        <f>C19+C20</f>
        <v>398</v>
      </c>
      <c r="D18" s="12">
        <f>D19+D20</f>
        <v>47.7</v>
      </c>
      <c r="E18" s="12">
        <f t="shared" si="0"/>
        <v>11.984924623115578</v>
      </c>
    </row>
    <row r="19" spans="1:5" ht="15.75">
      <c r="A19" s="18" t="s">
        <v>51</v>
      </c>
      <c r="B19" s="19" t="s">
        <v>15</v>
      </c>
      <c r="C19" s="28">
        <v>351</v>
      </c>
      <c r="D19" s="16">
        <v>40.6</v>
      </c>
      <c r="E19" s="16">
        <f t="shared" si="0"/>
        <v>11.566951566951568</v>
      </c>
    </row>
    <row r="20" spans="1:5" ht="15.75">
      <c r="A20" s="18" t="s">
        <v>52</v>
      </c>
      <c r="B20" s="7" t="s">
        <v>16</v>
      </c>
      <c r="C20" s="28">
        <v>47</v>
      </c>
      <c r="D20" s="16">
        <v>7.1</v>
      </c>
      <c r="E20" s="16">
        <f t="shared" si="0"/>
        <v>15.106382978723405</v>
      </c>
    </row>
    <row r="21" spans="1:5" ht="16.5" thickBot="1">
      <c r="A21" s="13" t="s">
        <v>3</v>
      </c>
      <c r="B21" s="14" t="s">
        <v>17</v>
      </c>
      <c r="C21" s="26">
        <f>C22</f>
        <v>4</v>
      </c>
      <c r="D21" s="12">
        <f>D22</f>
        <v>2</v>
      </c>
      <c r="E21" s="16">
        <f t="shared" si="0"/>
        <v>50</v>
      </c>
    </row>
    <row r="22" spans="1:5" ht="18" customHeight="1" thickBot="1">
      <c r="A22" s="21" t="s">
        <v>27</v>
      </c>
      <c r="B22" s="19" t="s">
        <v>18</v>
      </c>
      <c r="C22" s="28">
        <v>4</v>
      </c>
      <c r="D22" s="16">
        <v>2</v>
      </c>
      <c r="E22" s="16">
        <f t="shared" si="0"/>
        <v>50</v>
      </c>
    </row>
    <row r="23" spans="1:5" ht="34.5" customHeight="1" hidden="1">
      <c r="A23" s="13" t="s">
        <v>4</v>
      </c>
      <c r="B23" s="22" t="s">
        <v>19</v>
      </c>
      <c r="C23" s="26"/>
      <c r="D23" s="12">
        <v>0</v>
      </c>
      <c r="E23" s="16"/>
    </row>
    <row r="24" spans="1:5" ht="48" customHeight="1">
      <c r="A24" s="13" t="s">
        <v>5</v>
      </c>
      <c r="B24" s="23" t="s">
        <v>20</v>
      </c>
      <c r="C24" s="26">
        <f>C25+C26+C27</f>
        <v>69</v>
      </c>
      <c r="D24" s="12">
        <f>D25+D26+D27</f>
        <v>37.800000000000004</v>
      </c>
      <c r="E24" s="12">
        <f>D24/C24*100</f>
        <v>54.78260869565218</v>
      </c>
    </row>
    <row r="25" spans="1:5" ht="52.5" customHeight="1" hidden="1">
      <c r="A25" s="24" t="s">
        <v>43</v>
      </c>
      <c r="B25" s="19" t="s">
        <v>21</v>
      </c>
      <c r="C25" s="28"/>
      <c r="D25" s="16"/>
      <c r="E25" s="12" t="e">
        <f>D25/C25*100</f>
        <v>#DIV/0!</v>
      </c>
    </row>
    <row r="26" spans="1:5" ht="94.5">
      <c r="A26" s="24" t="s">
        <v>44</v>
      </c>
      <c r="B26" s="19" t="s">
        <v>50</v>
      </c>
      <c r="C26" s="28">
        <v>61</v>
      </c>
      <c r="D26" s="16">
        <v>35.1</v>
      </c>
      <c r="E26" s="12">
        <f>D26/C26*100</f>
        <v>57.54098360655738</v>
      </c>
    </row>
    <row r="27" spans="1:5" ht="84" customHeight="1">
      <c r="A27" s="25" t="s">
        <v>58</v>
      </c>
      <c r="B27" s="19" t="s">
        <v>31</v>
      </c>
      <c r="C27" s="28">
        <v>8</v>
      </c>
      <c r="D27" s="16">
        <v>2.7</v>
      </c>
      <c r="E27" s="16">
        <f aca="true" t="shared" si="1" ref="E27:E35">D27/C27*100</f>
        <v>33.75</v>
      </c>
    </row>
    <row r="28" spans="1:5" ht="15.75">
      <c r="A28" s="13" t="s">
        <v>8</v>
      </c>
      <c r="B28" s="23" t="s">
        <v>61</v>
      </c>
      <c r="C28" s="26">
        <f>C29</f>
        <v>120</v>
      </c>
      <c r="D28" s="26">
        <f>D29</f>
        <v>120</v>
      </c>
      <c r="E28" s="16">
        <f t="shared" si="1"/>
        <v>100</v>
      </c>
    </row>
    <row r="29" spans="1:5" ht="63">
      <c r="A29" s="7" t="s">
        <v>65</v>
      </c>
      <c r="B29" s="19" t="s">
        <v>62</v>
      </c>
      <c r="C29" s="28">
        <v>120</v>
      </c>
      <c r="D29" s="16">
        <v>120</v>
      </c>
      <c r="E29" s="16">
        <f t="shared" si="1"/>
        <v>100</v>
      </c>
    </row>
    <row r="30" spans="1:5" ht="31.5" hidden="1">
      <c r="A30" s="7" t="s">
        <v>30</v>
      </c>
      <c r="B30" s="19" t="s">
        <v>29</v>
      </c>
      <c r="C30" s="28">
        <v>0</v>
      </c>
      <c r="D30" s="16">
        <v>0</v>
      </c>
      <c r="E30" s="16" t="e">
        <f t="shared" si="1"/>
        <v>#DIV/0!</v>
      </c>
    </row>
    <row r="31" spans="1:5" ht="31.5" hidden="1">
      <c r="A31" s="13" t="s">
        <v>6</v>
      </c>
      <c r="B31" s="23" t="s">
        <v>22</v>
      </c>
      <c r="C31" s="26">
        <f>C32</f>
        <v>0</v>
      </c>
      <c r="D31" s="12">
        <f>D32</f>
        <v>0</v>
      </c>
      <c r="E31" s="16" t="e">
        <f t="shared" si="1"/>
        <v>#DIV/0!</v>
      </c>
    </row>
    <row r="32" spans="1:5" ht="63" hidden="1">
      <c r="A32" s="24" t="s">
        <v>57</v>
      </c>
      <c r="B32" s="19" t="s">
        <v>28</v>
      </c>
      <c r="C32" s="28"/>
      <c r="D32" s="16"/>
      <c r="E32" s="16" t="e">
        <f t="shared" si="1"/>
        <v>#DIV/0!</v>
      </c>
    </row>
    <row r="33" spans="1:5" ht="31.5" hidden="1">
      <c r="A33" s="13" t="s">
        <v>7</v>
      </c>
      <c r="B33" s="23" t="s">
        <v>23</v>
      </c>
      <c r="C33" s="26">
        <v>0</v>
      </c>
      <c r="D33" s="12">
        <v>0</v>
      </c>
      <c r="E33" s="16" t="e">
        <f t="shared" si="1"/>
        <v>#DIV/0!</v>
      </c>
    </row>
    <row r="34" spans="1:5" ht="15.75">
      <c r="A34" s="13" t="s">
        <v>77</v>
      </c>
      <c r="B34" s="23" t="s">
        <v>66</v>
      </c>
      <c r="C34" s="26">
        <f>C35</f>
        <v>4421.900000000001</v>
      </c>
      <c r="D34" s="26">
        <f>D35</f>
        <v>662.5</v>
      </c>
      <c r="E34" s="12">
        <f t="shared" si="1"/>
        <v>14.98224745019109</v>
      </c>
    </row>
    <row r="35" spans="1:5" ht="47.25">
      <c r="A35" s="13" t="s">
        <v>68</v>
      </c>
      <c r="B35" s="23" t="s">
        <v>67</v>
      </c>
      <c r="C35" s="26">
        <f>C36+C38+C40+C45</f>
        <v>4421.900000000001</v>
      </c>
      <c r="D35" s="26">
        <f>D36+D38+D40+D45</f>
        <v>662.5</v>
      </c>
      <c r="E35" s="12">
        <f t="shared" si="1"/>
        <v>14.98224745019109</v>
      </c>
    </row>
    <row r="36" spans="1:5" ht="25.5" customHeight="1">
      <c r="A36" s="22" t="s">
        <v>70</v>
      </c>
      <c r="B36" s="22" t="s">
        <v>69</v>
      </c>
      <c r="C36" s="26">
        <f>C37</f>
        <v>1811.8</v>
      </c>
      <c r="D36" s="26">
        <f>D37</f>
        <v>367.1</v>
      </c>
      <c r="E36" s="12">
        <f aca="true" t="shared" si="2" ref="E36:E49">D36/C36*100</f>
        <v>20.261618280163376</v>
      </c>
    </row>
    <row r="37" spans="1:5" ht="47.25">
      <c r="A37" s="27" t="s">
        <v>55</v>
      </c>
      <c r="B37" s="27" t="s">
        <v>56</v>
      </c>
      <c r="C37" s="28">
        <v>1811.8</v>
      </c>
      <c r="D37" s="28">
        <v>367.1</v>
      </c>
      <c r="E37" s="16">
        <f t="shared" si="2"/>
        <v>20.261618280163376</v>
      </c>
    </row>
    <row r="38" spans="1:5" ht="31.5">
      <c r="A38" s="22" t="s">
        <v>72</v>
      </c>
      <c r="B38" s="22" t="s">
        <v>71</v>
      </c>
      <c r="C38" s="26">
        <f>C39</f>
        <v>964</v>
      </c>
      <c r="D38" s="26">
        <f>D39</f>
        <v>0</v>
      </c>
      <c r="E38" s="12">
        <f>D38/C38*100</f>
        <v>0</v>
      </c>
    </row>
    <row r="39" spans="1:5" ht="30" customHeight="1">
      <c r="A39" s="27" t="s">
        <v>64</v>
      </c>
      <c r="B39" s="27" t="s">
        <v>63</v>
      </c>
      <c r="C39" s="28">
        <v>964</v>
      </c>
      <c r="D39" s="28">
        <v>0</v>
      </c>
      <c r="E39" s="16">
        <f t="shared" si="2"/>
        <v>0</v>
      </c>
    </row>
    <row r="40" spans="1:5" ht="46.5" customHeight="1">
      <c r="A40" s="36" t="s">
        <v>73</v>
      </c>
      <c r="B40" s="35" t="s">
        <v>74</v>
      </c>
      <c r="C40" s="26">
        <f>C41</f>
        <v>222.4</v>
      </c>
      <c r="D40" s="26">
        <f>D41</f>
        <v>50</v>
      </c>
      <c r="E40" s="12">
        <f>D40/C40*100</f>
        <v>22.48201438848921</v>
      </c>
    </row>
    <row r="41" spans="1:5" ht="46.5" customHeight="1">
      <c r="A41" s="29" t="s">
        <v>45</v>
      </c>
      <c r="B41" s="31" t="s">
        <v>53</v>
      </c>
      <c r="C41" s="28">
        <v>222.4</v>
      </c>
      <c r="D41" s="28">
        <v>50</v>
      </c>
      <c r="E41" s="16">
        <f t="shared" si="2"/>
        <v>22.48201438848921</v>
      </c>
    </row>
    <row r="42" spans="1:5" ht="63.75" customHeight="1" hidden="1">
      <c r="A42" s="29" t="s">
        <v>42</v>
      </c>
      <c r="B42" s="31" t="s">
        <v>36</v>
      </c>
      <c r="C42" s="28"/>
      <c r="D42" s="28">
        <v>0</v>
      </c>
      <c r="E42" s="16" t="e">
        <f t="shared" si="2"/>
        <v>#DIV/0!</v>
      </c>
    </row>
    <row r="43" spans="1:5" ht="63.75" customHeight="1" hidden="1">
      <c r="A43" s="34" t="s">
        <v>40</v>
      </c>
      <c r="B43" s="31" t="s">
        <v>38</v>
      </c>
      <c r="C43" s="28">
        <v>0</v>
      </c>
      <c r="D43" s="28">
        <v>0</v>
      </c>
      <c r="E43" s="16" t="e">
        <f t="shared" si="2"/>
        <v>#DIV/0!</v>
      </c>
    </row>
    <row r="44" spans="1:5" ht="70.5" customHeight="1" hidden="1">
      <c r="A44" s="34" t="s">
        <v>41</v>
      </c>
      <c r="B44" s="31" t="s">
        <v>39</v>
      </c>
      <c r="C44" s="28"/>
      <c r="D44" s="28"/>
      <c r="E44" s="16"/>
    </row>
    <row r="45" spans="1:5" ht="28.5" customHeight="1">
      <c r="A45" s="36" t="s">
        <v>76</v>
      </c>
      <c r="B45" s="35" t="s">
        <v>75</v>
      </c>
      <c r="C45" s="26">
        <f>C46+C47</f>
        <v>1423.7</v>
      </c>
      <c r="D45" s="26">
        <f>D46+D47</f>
        <v>245.4</v>
      </c>
      <c r="E45" s="12">
        <f>D45/C45*100</f>
        <v>17.236777410971413</v>
      </c>
    </row>
    <row r="46" spans="1:5" ht="76.5" customHeight="1">
      <c r="A46" s="30" t="s">
        <v>46</v>
      </c>
      <c r="B46" s="31" t="s">
        <v>47</v>
      </c>
      <c r="C46" s="28">
        <v>1271</v>
      </c>
      <c r="D46" s="28">
        <v>245.4</v>
      </c>
      <c r="E46" s="16">
        <f>D46/C46*100</f>
        <v>19.30763178599528</v>
      </c>
    </row>
    <row r="47" spans="1:5" ht="29.25" customHeight="1">
      <c r="A47" s="30" t="s">
        <v>54</v>
      </c>
      <c r="B47" s="31" t="s">
        <v>48</v>
      </c>
      <c r="C47" s="28">
        <v>152.7</v>
      </c>
      <c r="D47" s="28">
        <v>0</v>
      </c>
      <c r="E47" s="16">
        <f>D47/C47*100</f>
        <v>0</v>
      </c>
    </row>
    <row r="48" spans="1:5" ht="30" customHeight="1" hidden="1">
      <c r="A48" s="30"/>
      <c r="B48" s="31"/>
      <c r="C48" s="28"/>
      <c r="D48" s="28"/>
      <c r="E48" s="16"/>
    </row>
    <row r="49" spans="1:5" ht="18.75">
      <c r="A49" s="32" t="s">
        <v>33</v>
      </c>
      <c r="B49" s="32"/>
      <c r="C49" s="26">
        <f>C12+C34</f>
        <v>5182.900000000001</v>
      </c>
      <c r="D49" s="26">
        <f>D12+D34</f>
        <v>900.7</v>
      </c>
      <c r="E49" s="12">
        <f t="shared" si="2"/>
        <v>17.378301722973625</v>
      </c>
    </row>
  </sheetData>
  <sheetProtection/>
  <mergeCells count="5">
    <mergeCell ref="A7:E7"/>
    <mergeCell ref="C2:E2"/>
    <mergeCell ref="C3:E3"/>
    <mergeCell ref="C4:E4"/>
    <mergeCell ref="C5:E5"/>
  </mergeCells>
  <printOptions/>
  <pageMargins left="0.984251968503937" right="0.5905511811023623" top="0.5905511811023623" bottom="0.5905511811023623" header="0.31496062992125984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2021-05-05T05:44:51Z</cp:lastPrinted>
  <dcterms:created xsi:type="dcterms:W3CDTF">2012-05-02T05:19:35Z</dcterms:created>
  <dcterms:modified xsi:type="dcterms:W3CDTF">2021-05-05T05:45:30Z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XXJ7TYMEEKJ2-7525-61</vt:lpwstr>
  </property>
  <property fmtid="{D5CDD505-2E9C-101B-9397-08002B2CF9AE}" pid="4" name="_dlc_DocIdItemGu">
    <vt:lpwstr>a91d311e-0bbc-4ffc-bd45-b9c2b600ec07</vt:lpwstr>
  </property>
  <property fmtid="{D5CDD505-2E9C-101B-9397-08002B2CF9AE}" pid="5" name="_dlc_DocIdU">
    <vt:lpwstr>https://vip.gov.mari.ru/mturek/sp_mariets/_layouts/DocIdRedir.aspx?ID=XXJ7TYMEEKJ2-7525-61, XXJ7TYMEEKJ2-7525-61</vt:lpwstr>
  </property>
  <property fmtid="{D5CDD505-2E9C-101B-9397-08002B2CF9AE}" pid="6" name="Описан">
    <vt:lpwstr>Исполнение по доходам бюджета Марийского сельского поселения Мари-Турекского муниципального района за 1 квартал 2021года    
</vt:lpwstr>
  </property>
  <property fmtid="{D5CDD505-2E9C-101B-9397-08002B2CF9AE}" pid="7" name="Г">
    <vt:lpwstr>2021 год</vt:lpwstr>
  </property>
</Properties>
</file>